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80125C5-50CE-419E-8109-38302BA05F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5" l="1"/>
  <c r="AS9" i="5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F9" i="5"/>
  <c r="F13" i="5" s="1"/>
  <c r="F15" i="5" s="1"/>
  <c r="E9" i="5"/>
  <c r="E13" i="5" s="1"/>
  <c r="E15" i="5" s="1"/>
  <c r="G15" i="5" l="1"/>
  <c r="N15" i="5" s="1"/>
  <c r="K14" i="5"/>
  <c r="K15" i="5" s="1"/>
  <c r="O15" i="5"/>
  <c r="J15" i="5"/>
  <c r="O14" i="5"/>
  <c r="M15" i="5"/>
  <c r="N14" i="5"/>
  <c r="L14" i="5"/>
  <c r="M14" i="5"/>
  <c r="AF9" i="5"/>
  <c r="L15" i="5" l="1"/>
  <c r="J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<sst xmlns="http://schemas.openxmlformats.org/spreadsheetml/2006/main" count="75" uniqueCount="32">
  <si>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</si>
  <si>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</si>
  <si>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</si>
  <si>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</si>
  <si>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</si>
  <si>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</si>
  <si>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</si>
  <si>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</si>
  <si>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</si>
  <si>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</si>
  <si>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</si>
  <si>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</si>
  <si>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</si>
  <si>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</si>
  <si>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</si>
  <si>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</si>
  <si>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</si>
  <si>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</si>
  <si>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</si>
  <si>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</si>
  <si>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</si>
  <si>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</si>
  <si>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</si>
  <si>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</si>
  <si>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 2</t>
  </si>
  <si>
    <t>JoMa = Joensuun Maila  (1957),  kasvattajaseura</t>
  </si>
  <si>
    <t>3.</t>
  </si>
  <si>
    <t>Veeti Vihervuori</t>
  </si>
  <si>
    <t>5.</t>
  </si>
  <si>
    <t>27.7.2004   Joensuu</t>
  </si>
  <si>
    <t>8.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</si>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</sst>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27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2" t="s">
        <v>26</v>
      </c>
      <c r="Z4" s="1" t="s">
        <v>24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4">
        <v>0.6</v>
      </c>
      <c r="AG4" s="18">
        <v>5</v>
      </c>
      <c r="AH4" s="39"/>
      <c r="AI4" s="7"/>
      <c r="AJ4" s="7"/>
      <c r="AK4" s="7"/>
      <c r="AM4" s="12"/>
      <c r="AN4" s="12"/>
      <c r="AO4" s="12"/>
      <c r="AP4" s="12"/>
      <c r="AQ4" s="12"/>
      <c r="AR4" s="31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2" t="s">
        <v>28</v>
      </c>
      <c r="Z5" s="1" t="s">
        <v>24</v>
      </c>
      <c r="AA5" s="12">
        <v>1</v>
      </c>
      <c r="AB5" s="12">
        <v>0</v>
      </c>
      <c r="AC5" s="12">
        <v>0</v>
      </c>
      <c r="AD5" s="12">
        <v>2</v>
      </c>
      <c r="AE5" s="12">
        <v>3</v>
      </c>
      <c r="AF5" s="31">
        <v>0.75</v>
      </c>
      <c r="AG5" s="18">
        <v>4</v>
      </c>
      <c r="AH5" s="39"/>
      <c r="AI5" s="7"/>
      <c r="AJ5" s="7"/>
      <c r="AK5" s="7"/>
      <c r="AM5" s="12"/>
      <c r="AN5" s="12"/>
      <c r="AO5" s="13"/>
      <c r="AP5" s="12"/>
      <c r="AQ5" s="12"/>
      <c r="AR5" s="66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2021</v>
      </c>
      <c r="Y6" s="67" t="s">
        <v>30</v>
      </c>
      <c r="Z6" s="68" t="s">
        <v>24</v>
      </c>
      <c r="AA6" s="67">
        <v>12</v>
      </c>
      <c r="AB6" s="67">
        <v>0</v>
      </c>
      <c r="AC6" s="67">
        <v>3</v>
      </c>
      <c r="AD6" s="67">
        <v>9</v>
      </c>
      <c r="AE6" s="67">
        <v>33</v>
      </c>
      <c r="AF6" s="69">
        <v>0.49249999999999999</v>
      </c>
      <c r="AG6" s="70">
        <v>67</v>
      </c>
      <c r="AH6" s="7"/>
      <c r="AI6" s="7"/>
      <c r="AJ6" s="7"/>
      <c r="AK6" s="7"/>
      <c r="AM6" s="12"/>
      <c r="AN6" s="12"/>
      <c r="AO6" s="13"/>
      <c r="AP6" s="12"/>
      <c r="AQ6" s="12"/>
      <c r="AR6" s="66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7"/>
      <c r="Y7" s="67"/>
      <c r="Z7" s="68"/>
      <c r="AA7" s="67"/>
      <c r="AB7" s="67"/>
      <c r="AC7" s="67"/>
      <c r="AD7" s="67"/>
      <c r="AE7" s="67"/>
      <c r="AF7" s="69"/>
      <c r="AG7" s="70"/>
      <c r="AH7" s="7"/>
      <c r="AI7" s="7"/>
      <c r="AJ7" s="7"/>
      <c r="AK7" s="7"/>
      <c r="AM7" s="12"/>
      <c r="AN7" s="12"/>
      <c r="AO7" s="13"/>
      <c r="AP7" s="12"/>
      <c r="AQ7" s="12"/>
      <c r="AR7" s="66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31</v>
      </c>
      <c r="Z8" s="1" t="s">
        <v>24</v>
      </c>
      <c r="AA8" s="12">
        <v>13</v>
      </c>
      <c r="AB8" s="12">
        <v>0</v>
      </c>
      <c r="AC8" s="12">
        <v>3</v>
      </c>
      <c r="AD8" s="12">
        <v>9</v>
      </c>
      <c r="AE8" s="12">
        <v>32</v>
      </c>
      <c r="AF8" s="64">
        <v>0.5161290322580645</v>
      </c>
      <c r="AG8" s="10">
        <v>62</v>
      </c>
      <c r="AH8" s="39"/>
      <c r="AI8" s="7"/>
      <c r="AJ8" s="7"/>
      <c r="AK8" s="7"/>
      <c r="AL8" s="10"/>
      <c r="AM8" s="12">
        <v>4</v>
      </c>
      <c r="AN8" s="12">
        <v>0</v>
      </c>
      <c r="AO8" s="13">
        <v>1</v>
      </c>
      <c r="AP8" s="12">
        <v>3</v>
      </c>
      <c r="AQ8" s="12">
        <v>5</v>
      </c>
      <c r="AR8" s="66">
        <v>0.3846</v>
      </c>
      <c r="AS8" s="71"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0">
        <f>SUM(K4:K8)</f>
        <v>0</v>
      </c>
      <c r="L9" s="17"/>
      <c r="M9" s="28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SUM(W4:W8)</f>
        <v>0</v>
      </c>
      <c r="X9" s="62" t="s">
        <v>13</v>
      </c>
      <c r="Y9" s="11"/>
      <c r="Z9" s="9"/>
      <c r="AA9" s="35">
        <f>SUM(AA4:AA8)</f>
        <v>27</v>
      </c>
      <c r="AB9" s="35">
        <f>SUM(AB4:AB8)</f>
        <v>0</v>
      </c>
      <c r="AC9" s="35">
        <f>SUM(AC4:AC8)</f>
        <v>7</v>
      </c>
      <c r="AD9" s="35">
        <f>SUM(AD4:AD8)</f>
        <v>20</v>
      </c>
      <c r="AE9" s="35">
        <f>SUM(AE4:AE8)</f>
        <v>71</v>
      </c>
      <c r="AF9" s="36">
        <f>PRODUCT(AE9/AG9)</f>
        <v>0.51449275362318836</v>
      </c>
      <c r="AG9" s="20">
        <f>SUM(AG4:AG8)</f>
        <v>138</v>
      </c>
      <c r="AH9" s="17"/>
      <c r="AI9" s="28"/>
      <c r="AJ9" s="40"/>
      <c r="AK9" s="41"/>
      <c r="AL9" s="10"/>
      <c r="AM9" s="35">
        <f>SUM(AM4:AM8)</f>
        <v>4</v>
      </c>
      <c r="AN9" s="35">
        <f>SUM(AN4:AN8)</f>
        <v>0</v>
      </c>
      <c r="AO9" s="35">
        <f>SUM(AO4:AO8)</f>
        <v>1</v>
      </c>
      <c r="AP9" s="35">
        <f>SUM(AP4:AP8)</f>
        <v>3</v>
      </c>
      <c r="AQ9" s="35">
        <f>SUM(AQ4:AQ8)</f>
        <v>5</v>
      </c>
      <c r="AR9" s="36">
        <f>PRODUCT(AQ9/AS9)</f>
        <v>0.38461538461538464</v>
      </c>
      <c r="AS9" s="38">
        <f>SUM(AS4:AS8)</f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2" t="s">
        <v>25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/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31</v>
      </c>
      <c r="F14" s="45">
        <f>PRODUCT(AB9+AN9)</f>
        <v>0</v>
      </c>
      <c r="G14" s="45">
        <f>PRODUCT(AC9+AO9)</f>
        <v>8</v>
      </c>
      <c r="H14" s="45">
        <f>PRODUCT(AD9+AP9)</f>
        <v>23</v>
      </c>
      <c r="I14" s="45">
        <f>PRODUCT(AE9+AQ9)</f>
        <v>76</v>
      </c>
      <c r="J14" s="58">
        <f>PRODUCT(I14/K14)</f>
        <v>0.50331125827814571</v>
      </c>
      <c r="K14" s="10">
        <f>PRODUCT(AG9+AS9)</f>
        <v>151</v>
      </c>
      <c r="L14" s="51">
        <f>PRODUCT((F14+G14)/E14)</f>
        <v>0.25806451612903225</v>
      </c>
      <c r="M14" s="51">
        <f>PRODUCT(H14/E14)</f>
        <v>0.74193548387096775</v>
      </c>
      <c r="N14" s="51">
        <f>PRODUCT((F14+G14+H14)/E14)</f>
        <v>1</v>
      </c>
      <c r="O14" s="51">
        <f>PRODUCT(I14/E14)</f>
        <v>2.4516129032258065</v>
      </c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31</v>
      </c>
      <c r="F15" s="45">
        <f t="shared" ref="F15:I15" si="0">SUM(F12:F14)</f>
        <v>0</v>
      </c>
      <c r="G15" s="45">
        <f t="shared" si="0"/>
        <v>8</v>
      </c>
      <c r="H15" s="45">
        <f t="shared" si="0"/>
        <v>23</v>
      </c>
      <c r="I15" s="45">
        <f t="shared" si="0"/>
        <v>76</v>
      </c>
      <c r="J15" s="58">
        <f>PRODUCT(I15/K15)</f>
        <v>0.50331125827814571</v>
      </c>
      <c r="K15" s="16">
        <f>SUM(K12:K14)</f>
        <v>151</v>
      </c>
      <c r="L15" s="51">
        <f>PRODUCT((F15+G15)/E15)</f>
        <v>0.25806451612903225</v>
      </c>
      <c r="M15" s="51">
        <f>PRODUCT(H15/E15)</f>
        <v>0.74193548387096775</v>
      </c>
      <c r="N15" s="51">
        <f>PRODUCT((F15+G15+H15)/E15)</f>
        <v>1</v>
      </c>
      <c r="O15" s="51">
        <f>PRODUCT(I15/E15)</f>
        <v>2.4516129032258065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6:AJ8">
    <sortCondition ref="X6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2023-09-11T19:28:34Z</dcterms:modified>
</cp:coreProperties>
</file>